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7155" windowHeight="4500"/>
  </bookViews>
  <sheets>
    <sheet name="Template" sheetId="1" r:id="rId1"/>
  </sheets>
  <calcPr calcId="125725"/>
</workbook>
</file>

<file path=xl/calcChain.xml><?xml version="1.0" encoding="utf-8"?>
<calcChain xmlns="http://schemas.openxmlformats.org/spreadsheetml/2006/main">
  <c r="C18" i="1"/>
  <c r="D18"/>
  <c r="E18"/>
  <c r="E19" s="1"/>
  <c r="F18"/>
  <c r="G18"/>
  <c r="H18"/>
  <c r="H19" s="1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B19" s="1"/>
  <c r="AC18"/>
  <c r="AD18"/>
  <c r="AE10"/>
  <c r="AE17" s="1"/>
  <c r="D17"/>
  <c r="E17"/>
  <c r="F17"/>
  <c r="G17"/>
  <c r="G19" s="1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7"/>
  <c r="C19" s="1"/>
  <c r="AE11"/>
  <c r="D19"/>
  <c r="F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C19"/>
  <c r="AD19"/>
  <c r="B17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B16"/>
  <c r="AE18"/>
  <c r="E20" l="1"/>
  <c r="E21" s="1"/>
  <c r="Q20"/>
  <c r="Q22" s="1"/>
  <c r="U20"/>
  <c r="U22" s="1"/>
  <c r="D20"/>
  <c r="D21" s="1"/>
  <c r="R20"/>
  <c r="R22" s="1"/>
  <c r="U21"/>
  <c r="K20"/>
  <c r="K22" s="1"/>
  <c r="AA20"/>
  <c r="AA22" s="1"/>
  <c r="M20"/>
  <c r="M21" s="1"/>
  <c r="T20"/>
  <c r="T22" s="1"/>
  <c r="G20"/>
  <c r="V20"/>
  <c r="AB20"/>
  <c r="AB21" s="1"/>
  <c r="H20"/>
  <c r="J20"/>
  <c r="W20"/>
  <c r="L20"/>
  <c r="X20"/>
  <c r="P20"/>
  <c r="O20"/>
  <c r="Z20"/>
  <c r="C20"/>
  <c r="F20"/>
  <c r="I20"/>
  <c r="Y20"/>
  <c r="N20"/>
  <c r="S20"/>
  <c r="AD20"/>
  <c r="AC20"/>
  <c r="E22" l="1"/>
  <c r="R21"/>
  <c r="Q21"/>
  <c r="AB22"/>
  <c r="D22"/>
  <c r="T21"/>
  <c r="AA21"/>
  <c r="V21"/>
  <c r="V22"/>
  <c r="W21"/>
  <c r="W22"/>
  <c r="H21"/>
  <c r="H22"/>
  <c r="G22"/>
  <c r="G21"/>
  <c r="M22"/>
  <c r="K21"/>
  <c r="J21"/>
  <c r="J22"/>
  <c r="AC22"/>
  <c r="AC21"/>
  <c r="Y21"/>
  <c r="Y22"/>
  <c r="Z21"/>
  <c r="Z22"/>
  <c r="N21"/>
  <c r="N22"/>
  <c r="C21"/>
  <c r="C22"/>
  <c r="X21"/>
  <c r="X22"/>
  <c r="S22"/>
  <c r="S21"/>
  <c r="F22"/>
  <c r="F21"/>
  <c r="P21"/>
  <c r="P22"/>
  <c r="AD22"/>
  <c r="AD21"/>
  <c r="I22"/>
  <c r="I21"/>
  <c r="O21"/>
  <c r="O22"/>
  <c r="L22"/>
  <c r="L21"/>
</calcChain>
</file>

<file path=xl/sharedStrings.xml><?xml version="1.0" encoding="utf-8"?>
<sst xmlns="http://schemas.openxmlformats.org/spreadsheetml/2006/main" count="20" uniqueCount="19">
  <si>
    <t>STEP 1</t>
  </si>
  <si>
    <t>Enter the data</t>
  </si>
  <si>
    <t>Sample</t>
  </si>
  <si>
    <t>SUM</t>
  </si>
  <si>
    <t>n</t>
  </si>
  <si>
    <t>STEP 2</t>
  </si>
  <si>
    <t>Nonconformities per unit, central line and limits</t>
  </si>
  <si>
    <t>u</t>
  </si>
  <si>
    <t>ubar</t>
  </si>
  <si>
    <t>UCL</t>
  </si>
  <si>
    <t>LCL</t>
  </si>
  <si>
    <t>STEP 3</t>
  </si>
  <si>
    <t>Plot the u-chart</t>
  </si>
  <si>
    <t>STEP 4</t>
  </si>
  <si>
    <t>c</t>
  </si>
  <si>
    <t>This spreadsheet template can be used to plot the u-chart by entering your own data set.</t>
  </si>
  <si>
    <t>Analysis of the results</t>
  </si>
  <si>
    <t xml:space="preserve">                           All the points are within the control limits and therefore the process is in control.</t>
  </si>
  <si>
    <t>U-CHART Template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</si>
</sst>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0"/>
      <name val="Arial"/>
    </font>
    <font>
      <sz val="8"/>
      <name val="Arial"/>
    </font>
    <font>
      <sz val="12"/>
      <name val="Arial"/>
    </font>
    <font>
      <b/>
      <sz val="20"/>
      <name val="Arial"/>
    </font>
    <font>
      <b/>
      <sz val="12"/>
      <name val="Arial"/>
    </font>
    <font>
      <b/>
      <sz val="12"/>
      <color indexed="57"/>
      <name val="Arial"/>
    </font>
    <font>
      <b/>
      <sz val="10"/>
      <color indexed="57"/>
      <name val="Arial"/>
    </font>
    <font>
      <b/>
      <sz val="10"/>
      <name val="Arial"/>
    </font>
    <font>
      <sz val="10"/>
      <name val="Arial"/>
    </font>
    <font>
      <sz val="12"/>
      <name val="Arial"/>
    </font>
    <font>
      <sz val="12"/>
      <name val="Arial"/>
      <family val="2"/>
    </font>
    <font>
      <b/>
      <sz val="12"/>
      <color theme="4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2" fontId="1" fillId="0" borderId="1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N"/>
              <a:t>u-chart</a:t>
            </a:r>
          </a:p>
        </c:rich>
      </c:tx>
      <c:layout>
        <c:manualLayout>
          <c:xMode val="edge"/>
          <c:yMode val="edge"/>
          <c:x val="0.46421440177120715"/>
          <c:y val="3.5671916010498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15875664553645"/>
          <c:y val="0.23900229917090504"/>
          <c:w val="0.77728923611985601"/>
          <c:h val="0.49940778931233887"/>
        </c:manualLayout>
      </c:layout>
      <c:scatterChart>
        <c:scatterStyle val="lineMarker"/>
        <c:ser>
          <c:idx val="0"/>
          <c:order val="0"/>
          <c:tx>
            <c:strRef>
              <c:f>Template!$B$19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Template!$C$16:$AD$16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Template!$C$19:$AD$19</c:f>
              <c:numCache>
                <c:formatCode>0.00</c:formatCode>
                <c:ptCount val="28"/>
                <c:pt idx="0">
                  <c:v>3</c:v>
                </c:pt>
                <c:pt idx="1">
                  <c:v>1.125</c:v>
                </c:pt>
                <c:pt idx="2">
                  <c:v>0.9</c:v>
                </c:pt>
                <c:pt idx="3">
                  <c:v>0.66666666666666663</c:v>
                </c:pt>
                <c:pt idx="4">
                  <c:v>1.8</c:v>
                </c:pt>
                <c:pt idx="5">
                  <c:v>0.7</c:v>
                </c:pt>
                <c:pt idx="6">
                  <c:v>2</c:v>
                </c:pt>
                <c:pt idx="7">
                  <c:v>0.5</c:v>
                </c:pt>
                <c:pt idx="8">
                  <c:v>1.8</c:v>
                </c:pt>
                <c:pt idx="9">
                  <c:v>1.3333333333333333</c:v>
                </c:pt>
                <c:pt idx="10">
                  <c:v>1.75</c:v>
                </c:pt>
                <c:pt idx="11">
                  <c:v>1.4444444444444444</c:v>
                </c:pt>
                <c:pt idx="12">
                  <c:v>1.4285714285714286</c:v>
                </c:pt>
                <c:pt idx="13">
                  <c:v>1.8</c:v>
                </c:pt>
                <c:pt idx="14">
                  <c:v>1.5</c:v>
                </c:pt>
                <c:pt idx="15">
                  <c:v>2</c:v>
                </c:pt>
                <c:pt idx="16">
                  <c:v>1.6</c:v>
                </c:pt>
                <c:pt idx="17">
                  <c:v>1.75</c:v>
                </c:pt>
                <c:pt idx="18">
                  <c:v>2.1428571428571428</c:v>
                </c:pt>
                <c:pt idx="19">
                  <c:v>1.3333333333333333</c:v>
                </c:pt>
                <c:pt idx="20">
                  <c:v>1.8333333333333333</c:v>
                </c:pt>
                <c:pt idx="21">
                  <c:v>2</c:v>
                </c:pt>
                <c:pt idx="22">
                  <c:v>1.625</c:v>
                </c:pt>
                <c:pt idx="23">
                  <c:v>2.25</c:v>
                </c:pt>
                <c:pt idx="24">
                  <c:v>1.5714285714285714</c:v>
                </c:pt>
                <c:pt idx="25">
                  <c:v>2</c:v>
                </c:pt>
                <c:pt idx="26">
                  <c:v>1.6666666666666667</c:v>
                </c:pt>
                <c:pt idx="27">
                  <c:v>1.7142857142857142</c:v>
                </c:pt>
              </c:numCache>
            </c:numRef>
          </c:yVal>
        </c:ser>
        <c:ser>
          <c:idx val="1"/>
          <c:order val="1"/>
          <c:tx>
            <c:strRef>
              <c:f>Template!$B$20</c:f>
              <c:strCache>
                <c:ptCount val="1"/>
                <c:pt idx="0">
                  <c:v>ubar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Template!$C$16:$AD$16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Template!$C$20:$AD$20</c:f>
              <c:numCache>
                <c:formatCode>0.00</c:formatCode>
                <c:ptCount val="28"/>
                <c:pt idx="0">
                  <c:v>1.5027322404371584</c:v>
                </c:pt>
                <c:pt idx="1">
                  <c:v>1.5027322404371584</c:v>
                </c:pt>
                <c:pt idx="2">
                  <c:v>1.5027322404371584</c:v>
                </c:pt>
                <c:pt idx="3">
                  <c:v>1.5027322404371584</c:v>
                </c:pt>
                <c:pt idx="4">
                  <c:v>1.5027322404371584</c:v>
                </c:pt>
                <c:pt idx="5">
                  <c:v>1.5027322404371584</c:v>
                </c:pt>
                <c:pt idx="6">
                  <c:v>1.5027322404371584</c:v>
                </c:pt>
                <c:pt idx="7">
                  <c:v>1.5027322404371584</c:v>
                </c:pt>
                <c:pt idx="8">
                  <c:v>1.5027322404371584</c:v>
                </c:pt>
                <c:pt idx="9">
                  <c:v>1.5027322404371584</c:v>
                </c:pt>
                <c:pt idx="10">
                  <c:v>1.5027322404371584</c:v>
                </c:pt>
                <c:pt idx="11">
                  <c:v>1.5027322404371584</c:v>
                </c:pt>
                <c:pt idx="12">
                  <c:v>1.5027322404371584</c:v>
                </c:pt>
                <c:pt idx="13">
                  <c:v>1.5027322404371584</c:v>
                </c:pt>
                <c:pt idx="14">
                  <c:v>1.5027322404371584</c:v>
                </c:pt>
                <c:pt idx="15">
                  <c:v>1.5027322404371584</c:v>
                </c:pt>
                <c:pt idx="16">
                  <c:v>1.5027322404371584</c:v>
                </c:pt>
                <c:pt idx="17">
                  <c:v>1.5027322404371584</c:v>
                </c:pt>
                <c:pt idx="18">
                  <c:v>1.5027322404371584</c:v>
                </c:pt>
                <c:pt idx="19">
                  <c:v>1.5027322404371584</c:v>
                </c:pt>
                <c:pt idx="20">
                  <c:v>1.5027322404371584</c:v>
                </c:pt>
                <c:pt idx="21">
                  <c:v>1.5027322404371584</c:v>
                </c:pt>
                <c:pt idx="22">
                  <c:v>1.5027322404371584</c:v>
                </c:pt>
                <c:pt idx="23">
                  <c:v>1.5027322404371584</c:v>
                </c:pt>
                <c:pt idx="24">
                  <c:v>1.5027322404371584</c:v>
                </c:pt>
                <c:pt idx="25">
                  <c:v>1.5027322404371584</c:v>
                </c:pt>
                <c:pt idx="26">
                  <c:v>1.5027322404371584</c:v>
                </c:pt>
                <c:pt idx="27">
                  <c:v>1.5027322404371584</c:v>
                </c:pt>
              </c:numCache>
            </c:numRef>
          </c:yVal>
        </c:ser>
        <c:ser>
          <c:idx val="2"/>
          <c:order val="2"/>
          <c:tx>
            <c:strRef>
              <c:f>Template!$B$21</c:f>
              <c:strCache>
                <c:ptCount val="1"/>
                <c:pt idx="0">
                  <c:v>UCL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xVal>
            <c:numRef>
              <c:f>Template!$C$16:$AD$16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Template!$C$21:$AD$21</c:f>
              <c:numCache>
                <c:formatCode>0.00</c:formatCode>
                <c:ptCount val="28"/>
                <c:pt idx="0">
                  <c:v>3.3415219350416301</c:v>
                </c:pt>
                <c:pt idx="1">
                  <c:v>2.8029529026679212</c:v>
                </c:pt>
                <c:pt idx="2">
                  <c:v>2.6656849550362698</c:v>
                </c:pt>
                <c:pt idx="3">
                  <c:v>2.7285920368401397</c:v>
                </c:pt>
                <c:pt idx="4">
                  <c:v>3.1473957418218292</c:v>
                </c:pt>
                <c:pt idx="5">
                  <c:v>2.6656849550362698</c:v>
                </c:pt>
                <c:pt idx="6">
                  <c:v>3.6259836907631611</c:v>
                </c:pt>
                <c:pt idx="7">
                  <c:v>3.0040977391268475</c:v>
                </c:pt>
                <c:pt idx="8">
                  <c:v>3.1473957418218292</c:v>
                </c:pt>
                <c:pt idx="9">
                  <c:v>2.7285920368401397</c:v>
                </c:pt>
                <c:pt idx="10">
                  <c:v>3.3415219350416301</c:v>
                </c:pt>
                <c:pt idx="11">
                  <c:v>2.7285920368401397</c:v>
                </c:pt>
                <c:pt idx="12">
                  <c:v>2.8927265962291124</c:v>
                </c:pt>
                <c:pt idx="13">
                  <c:v>3.1473957418218292</c:v>
                </c:pt>
                <c:pt idx="14">
                  <c:v>2.8029529026679212</c:v>
                </c:pt>
                <c:pt idx="15">
                  <c:v>3.6259836907631611</c:v>
                </c:pt>
                <c:pt idx="16">
                  <c:v>3.1473957418218292</c:v>
                </c:pt>
                <c:pt idx="17">
                  <c:v>2.8029529026679212</c:v>
                </c:pt>
                <c:pt idx="18">
                  <c:v>2.8927265962291124</c:v>
                </c:pt>
                <c:pt idx="19">
                  <c:v>2.7285920368401397</c:v>
                </c:pt>
                <c:pt idx="20">
                  <c:v>3.0040977391268475</c:v>
                </c:pt>
                <c:pt idx="21">
                  <c:v>3.3415219350416301</c:v>
                </c:pt>
                <c:pt idx="22">
                  <c:v>2.8029529026679212</c:v>
                </c:pt>
                <c:pt idx="23">
                  <c:v>3.3415219350416301</c:v>
                </c:pt>
                <c:pt idx="24">
                  <c:v>2.8927265962291124</c:v>
                </c:pt>
                <c:pt idx="25">
                  <c:v>3.3415219350416301</c:v>
                </c:pt>
                <c:pt idx="26">
                  <c:v>2.7285920368401397</c:v>
                </c:pt>
                <c:pt idx="27">
                  <c:v>2.8927265962291124</c:v>
                </c:pt>
              </c:numCache>
            </c:numRef>
          </c:yVal>
        </c:ser>
        <c:ser>
          <c:idx val="3"/>
          <c:order val="3"/>
          <c:tx>
            <c:strRef>
              <c:f>Template!$B$22</c:f>
              <c:strCache>
                <c:ptCount val="1"/>
                <c:pt idx="0">
                  <c:v>LCL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Template!$C$16:$AD$16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Template!$C$22:$AD$22</c:f>
              <c:numCache>
                <c:formatCode>0.00</c:formatCode>
                <c:ptCount val="28"/>
                <c:pt idx="0">
                  <c:v>0</c:v>
                </c:pt>
                <c:pt idx="1">
                  <c:v>0.20251157820639576</c:v>
                </c:pt>
                <c:pt idx="2">
                  <c:v>0.33977952583804694</c:v>
                </c:pt>
                <c:pt idx="3">
                  <c:v>0.27687244403417721</c:v>
                </c:pt>
                <c:pt idx="4">
                  <c:v>0</c:v>
                </c:pt>
                <c:pt idx="5">
                  <c:v>0.33977952583804694</c:v>
                </c:pt>
                <c:pt idx="6">
                  <c:v>0</c:v>
                </c:pt>
                <c:pt idx="7">
                  <c:v>1.3667417474694243E-3</c:v>
                </c:pt>
                <c:pt idx="8">
                  <c:v>0</c:v>
                </c:pt>
                <c:pt idx="9">
                  <c:v>0.27687244403417721</c:v>
                </c:pt>
                <c:pt idx="10">
                  <c:v>0</c:v>
                </c:pt>
                <c:pt idx="11">
                  <c:v>0.27687244403417721</c:v>
                </c:pt>
                <c:pt idx="12">
                  <c:v>0.11273788464520429</c:v>
                </c:pt>
                <c:pt idx="13">
                  <c:v>0</c:v>
                </c:pt>
                <c:pt idx="14">
                  <c:v>0.20251157820639576</c:v>
                </c:pt>
                <c:pt idx="15">
                  <c:v>0</c:v>
                </c:pt>
                <c:pt idx="16">
                  <c:v>0</c:v>
                </c:pt>
                <c:pt idx="17">
                  <c:v>0.20251157820639576</c:v>
                </c:pt>
                <c:pt idx="18">
                  <c:v>0.11273788464520429</c:v>
                </c:pt>
                <c:pt idx="19">
                  <c:v>0.27687244403417721</c:v>
                </c:pt>
                <c:pt idx="20">
                  <c:v>1.3667417474694243E-3</c:v>
                </c:pt>
                <c:pt idx="21">
                  <c:v>0</c:v>
                </c:pt>
                <c:pt idx="22">
                  <c:v>0.20251157820639576</c:v>
                </c:pt>
                <c:pt idx="23">
                  <c:v>0</c:v>
                </c:pt>
                <c:pt idx="24">
                  <c:v>0.11273788464520429</c:v>
                </c:pt>
                <c:pt idx="25">
                  <c:v>0</c:v>
                </c:pt>
                <c:pt idx="26">
                  <c:v>0.27687244403417721</c:v>
                </c:pt>
                <c:pt idx="27">
                  <c:v>0.11273788464520429</c:v>
                </c:pt>
              </c:numCache>
            </c:numRef>
          </c:yVal>
        </c:ser>
        <c:axId val="84933632"/>
        <c:axId val="84989440"/>
      </c:scatterChart>
      <c:valAx>
        <c:axId val="84933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Sample number</a:t>
                </a:r>
              </a:p>
            </c:rich>
          </c:tx>
          <c:layout>
            <c:manualLayout>
              <c:xMode val="edge"/>
              <c:yMode val="edge"/>
              <c:x val="0.4234306425982467"/>
              <c:y val="0.845425946756655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989440"/>
        <c:crosses val="autoZero"/>
        <c:crossBetween val="midCat"/>
        <c:majorUnit val="1"/>
      </c:valAx>
      <c:valAx>
        <c:axId val="849894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N"/>
                  <a:t>u</a:t>
                </a:r>
              </a:p>
            </c:rich>
          </c:tx>
          <c:layout>
            <c:manualLayout>
              <c:xMode val="edge"/>
              <c:yMode val="edge"/>
              <c:x val="1.9192315246308496E-2"/>
              <c:y val="0.4673029621297337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9336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803692395593405"/>
          <c:y val="0.32461492313460816"/>
          <c:w val="8.2766939846804832E-2"/>
          <c:h val="0.3317495313085864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27</xdr:row>
      <xdr:rowOff>9525</xdr:rowOff>
    </xdr:from>
    <xdr:to>
      <xdr:col>19</xdr:col>
      <xdr:colOff>228600</xdr:colOff>
      <xdr:row>41</xdr:row>
      <xdr:rowOff>9525</xdr:rowOff>
    </xdr:to>
    <xdr:graphicFrame macro="">
      <xdr:nvGraphicFramePr>
        <xdr:cNvPr id="10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E49"/>
  <sheetViews>
    <sheetView tabSelected="1" topLeftCell="E25" workbookViewId="0">
      <selection activeCell="H12" sqref="H12"/>
    </sheetView>
  </sheetViews>
  <sheetFormatPr defaultRowHeight="15"/>
  <cols>
    <col min="1" max="1" width="9.140625" style="1" customWidth="1"/>
    <col min="2" max="2" width="17" style="1" customWidth="1"/>
    <col min="3" max="26" width="5.7109375" style="2" customWidth="1"/>
    <col min="27" max="30" width="5.7109375" style="1" customWidth="1"/>
    <col min="31" max="16384" width="9.140625" style="1"/>
  </cols>
  <sheetData>
    <row r="2" spans="2:31" ht="26.25">
      <c r="B2" s="3" t="s">
        <v>18</v>
      </c>
    </row>
    <row r="4" spans="2:31">
      <c r="B4" s="22" t="s">
        <v>15</v>
      </c>
    </row>
    <row r="6" spans="2:31" ht="15.75">
      <c r="R6" s="4"/>
      <c r="S6" s="1"/>
      <c r="T6" s="1"/>
      <c r="U6" s="1"/>
      <c r="V6" s="1"/>
      <c r="W6" s="1"/>
      <c r="X6" s="1"/>
      <c r="Y6" s="1"/>
      <c r="Z6" s="1"/>
    </row>
    <row r="7" spans="2:31" s="5" customFormat="1" ht="15.75">
      <c r="B7" s="24" t="s">
        <v>0</v>
      </c>
      <c r="C7" s="25" t="s">
        <v>1</v>
      </c>
      <c r="D7" s="26"/>
      <c r="E7" s="2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2:31" s="5" customFormat="1" ht="16.5" thickBot="1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</row>
    <row r="9" spans="2:31" ht="15.75" thickBot="1">
      <c r="B9" s="8" t="s">
        <v>2</v>
      </c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10">
        <v>28</v>
      </c>
      <c r="AE9" s="11" t="s">
        <v>3</v>
      </c>
    </row>
    <row r="10" spans="2:31">
      <c r="B10" s="12" t="s">
        <v>4</v>
      </c>
      <c r="C10" s="13">
        <v>4</v>
      </c>
      <c r="D10" s="13">
        <v>8</v>
      </c>
      <c r="E10" s="13">
        <v>10</v>
      </c>
      <c r="F10" s="13">
        <v>9</v>
      </c>
      <c r="G10" s="13">
        <v>5</v>
      </c>
      <c r="H10" s="13">
        <v>10</v>
      </c>
      <c r="I10" s="13">
        <v>3</v>
      </c>
      <c r="J10" s="13">
        <v>6</v>
      </c>
      <c r="K10" s="13">
        <v>5</v>
      </c>
      <c r="L10" s="13">
        <v>9</v>
      </c>
      <c r="M10" s="13">
        <v>4</v>
      </c>
      <c r="N10" s="13">
        <v>9</v>
      </c>
      <c r="O10" s="13">
        <v>7</v>
      </c>
      <c r="P10" s="13">
        <v>5</v>
      </c>
      <c r="Q10" s="13">
        <v>8</v>
      </c>
      <c r="R10" s="13">
        <v>3</v>
      </c>
      <c r="S10" s="13">
        <v>5</v>
      </c>
      <c r="T10" s="13">
        <v>8</v>
      </c>
      <c r="U10" s="13">
        <v>7</v>
      </c>
      <c r="V10" s="13">
        <v>9</v>
      </c>
      <c r="W10" s="13">
        <v>6</v>
      </c>
      <c r="X10" s="13">
        <v>4</v>
      </c>
      <c r="Y10" s="13">
        <v>8</v>
      </c>
      <c r="Z10" s="13">
        <v>4</v>
      </c>
      <c r="AA10" s="9">
        <v>7</v>
      </c>
      <c r="AB10" s="9">
        <v>4</v>
      </c>
      <c r="AC10" s="9">
        <v>9</v>
      </c>
      <c r="AD10" s="9">
        <v>7</v>
      </c>
      <c r="AE10" s="15">
        <f>SUM(C10:AD10)</f>
        <v>183</v>
      </c>
    </row>
    <row r="11" spans="2:31">
      <c r="B11" s="8" t="s">
        <v>14</v>
      </c>
      <c r="C11" s="14">
        <v>12</v>
      </c>
      <c r="D11" s="14">
        <v>9</v>
      </c>
      <c r="E11" s="14">
        <v>9</v>
      </c>
      <c r="F11" s="14">
        <v>6</v>
      </c>
      <c r="G11" s="14">
        <v>9</v>
      </c>
      <c r="H11" s="14">
        <v>7</v>
      </c>
      <c r="I11" s="14">
        <v>6</v>
      </c>
      <c r="J11" s="14">
        <v>3</v>
      </c>
      <c r="K11" s="14">
        <v>9</v>
      </c>
      <c r="L11" s="14">
        <v>12</v>
      </c>
      <c r="M11" s="14">
        <v>7</v>
      </c>
      <c r="N11" s="14">
        <v>13</v>
      </c>
      <c r="O11" s="14">
        <v>10</v>
      </c>
      <c r="P11" s="14">
        <v>9</v>
      </c>
      <c r="Q11" s="14">
        <v>12</v>
      </c>
      <c r="R11" s="9">
        <v>6</v>
      </c>
      <c r="S11" s="14">
        <v>8</v>
      </c>
      <c r="T11" s="14">
        <v>14</v>
      </c>
      <c r="U11" s="14">
        <v>15</v>
      </c>
      <c r="V11" s="14">
        <v>12</v>
      </c>
      <c r="W11" s="14">
        <v>11</v>
      </c>
      <c r="X11" s="14">
        <v>8</v>
      </c>
      <c r="Y11" s="14">
        <v>13</v>
      </c>
      <c r="Z11" s="14">
        <v>9</v>
      </c>
      <c r="AA11" s="14">
        <v>11</v>
      </c>
      <c r="AB11" s="14">
        <v>8</v>
      </c>
      <c r="AC11" s="9">
        <v>15</v>
      </c>
      <c r="AD11" s="9">
        <v>12</v>
      </c>
      <c r="AE11" s="15">
        <f>SUM(C11:AD11)</f>
        <v>275</v>
      </c>
    </row>
    <row r="12" spans="2:3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6"/>
      <c r="AB12" s="16"/>
      <c r="AC12" s="16"/>
      <c r="AD12" s="16"/>
      <c r="AE12" s="18"/>
    </row>
    <row r="13" spans="2:31"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2:31" ht="15.75">
      <c r="B14" s="24" t="s">
        <v>5</v>
      </c>
      <c r="C14" s="25" t="s">
        <v>6</v>
      </c>
      <c r="D14" s="27"/>
      <c r="E14" s="27"/>
      <c r="F14" s="27"/>
      <c r="G14" s="27"/>
      <c r="H14" s="27"/>
      <c r="I14" s="27"/>
      <c r="J14" s="27"/>
      <c r="K14" s="27"/>
      <c r="L14" s="27"/>
    </row>
    <row r="16" spans="2:31">
      <c r="B16" s="8" t="str">
        <f>B9</f>
        <v>Sample</v>
      </c>
      <c r="C16" s="9">
        <f t="shared" ref="C16:AE16" si="0">C9</f>
        <v>1</v>
      </c>
      <c r="D16" s="9">
        <f t="shared" si="0"/>
        <v>2</v>
      </c>
      <c r="E16" s="9">
        <f t="shared" si="0"/>
        <v>3</v>
      </c>
      <c r="F16" s="9">
        <f t="shared" si="0"/>
        <v>4</v>
      </c>
      <c r="G16" s="9">
        <f t="shared" si="0"/>
        <v>5</v>
      </c>
      <c r="H16" s="9">
        <f t="shared" si="0"/>
        <v>6</v>
      </c>
      <c r="I16" s="9">
        <f t="shared" si="0"/>
        <v>7</v>
      </c>
      <c r="J16" s="9">
        <f t="shared" si="0"/>
        <v>8</v>
      </c>
      <c r="K16" s="9">
        <f t="shared" si="0"/>
        <v>9</v>
      </c>
      <c r="L16" s="9">
        <f t="shared" si="0"/>
        <v>10</v>
      </c>
      <c r="M16" s="9">
        <f t="shared" si="0"/>
        <v>11</v>
      </c>
      <c r="N16" s="9">
        <f t="shared" si="0"/>
        <v>12</v>
      </c>
      <c r="O16" s="9">
        <f t="shared" si="0"/>
        <v>13</v>
      </c>
      <c r="P16" s="9">
        <f t="shared" si="0"/>
        <v>14</v>
      </c>
      <c r="Q16" s="9">
        <f t="shared" si="0"/>
        <v>15</v>
      </c>
      <c r="R16" s="9">
        <f t="shared" si="0"/>
        <v>16</v>
      </c>
      <c r="S16" s="9">
        <f t="shared" si="0"/>
        <v>17</v>
      </c>
      <c r="T16" s="9">
        <f t="shared" si="0"/>
        <v>18</v>
      </c>
      <c r="U16" s="9">
        <f t="shared" si="0"/>
        <v>19</v>
      </c>
      <c r="V16" s="9">
        <f t="shared" si="0"/>
        <v>20</v>
      </c>
      <c r="W16" s="9">
        <f t="shared" si="0"/>
        <v>21</v>
      </c>
      <c r="X16" s="9">
        <f t="shared" si="0"/>
        <v>22</v>
      </c>
      <c r="Y16" s="9">
        <f t="shared" si="0"/>
        <v>23</v>
      </c>
      <c r="Z16" s="9">
        <f t="shared" si="0"/>
        <v>24</v>
      </c>
      <c r="AA16" s="9">
        <f t="shared" si="0"/>
        <v>25</v>
      </c>
      <c r="AB16" s="9">
        <f t="shared" si="0"/>
        <v>26</v>
      </c>
      <c r="AC16" s="9">
        <f t="shared" si="0"/>
        <v>27</v>
      </c>
      <c r="AD16" s="9">
        <f t="shared" si="0"/>
        <v>28</v>
      </c>
      <c r="AE16" s="9" t="str">
        <f t="shared" si="0"/>
        <v>SUM</v>
      </c>
    </row>
    <row r="17" spans="2:31">
      <c r="B17" s="8" t="str">
        <f>B10</f>
        <v>n</v>
      </c>
      <c r="C17" s="9">
        <f t="shared" ref="C17:AE18" si="1">C10</f>
        <v>4</v>
      </c>
      <c r="D17" s="9">
        <f t="shared" si="1"/>
        <v>8</v>
      </c>
      <c r="E17" s="9">
        <f t="shared" si="1"/>
        <v>10</v>
      </c>
      <c r="F17" s="9">
        <f t="shared" si="1"/>
        <v>9</v>
      </c>
      <c r="G17" s="9">
        <f t="shared" si="1"/>
        <v>5</v>
      </c>
      <c r="H17" s="9">
        <f t="shared" si="1"/>
        <v>10</v>
      </c>
      <c r="I17" s="9">
        <f t="shared" si="1"/>
        <v>3</v>
      </c>
      <c r="J17" s="9">
        <f t="shared" si="1"/>
        <v>6</v>
      </c>
      <c r="K17" s="9">
        <f t="shared" si="1"/>
        <v>5</v>
      </c>
      <c r="L17" s="9">
        <f t="shared" si="1"/>
        <v>9</v>
      </c>
      <c r="M17" s="9">
        <f t="shared" si="1"/>
        <v>4</v>
      </c>
      <c r="N17" s="9">
        <f t="shared" si="1"/>
        <v>9</v>
      </c>
      <c r="O17" s="9">
        <f t="shared" si="1"/>
        <v>7</v>
      </c>
      <c r="P17" s="9">
        <f t="shared" si="1"/>
        <v>5</v>
      </c>
      <c r="Q17" s="9">
        <f t="shared" si="1"/>
        <v>8</v>
      </c>
      <c r="R17" s="9">
        <f t="shared" si="1"/>
        <v>3</v>
      </c>
      <c r="S17" s="9">
        <f t="shared" si="1"/>
        <v>5</v>
      </c>
      <c r="T17" s="9">
        <f t="shared" si="1"/>
        <v>8</v>
      </c>
      <c r="U17" s="9">
        <f t="shared" si="1"/>
        <v>7</v>
      </c>
      <c r="V17" s="9">
        <f t="shared" si="1"/>
        <v>9</v>
      </c>
      <c r="W17" s="9">
        <f t="shared" si="1"/>
        <v>6</v>
      </c>
      <c r="X17" s="9">
        <f t="shared" si="1"/>
        <v>4</v>
      </c>
      <c r="Y17" s="9">
        <f t="shared" si="1"/>
        <v>8</v>
      </c>
      <c r="Z17" s="9">
        <f t="shared" si="1"/>
        <v>4</v>
      </c>
      <c r="AA17" s="9">
        <f t="shared" si="1"/>
        <v>7</v>
      </c>
      <c r="AB17" s="9">
        <f t="shared" si="1"/>
        <v>4</v>
      </c>
      <c r="AC17" s="9">
        <f t="shared" si="1"/>
        <v>9</v>
      </c>
      <c r="AD17" s="9">
        <f t="shared" si="1"/>
        <v>7</v>
      </c>
      <c r="AE17" s="9">
        <f t="shared" si="1"/>
        <v>183</v>
      </c>
    </row>
    <row r="18" spans="2:31">
      <c r="B18" s="8" t="s">
        <v>14</v>
      </c>
      <c r="C18" s="9">
        <f>C11</f>
        <v>12</v>
      </c>
      <c r="D18" s="9">
        <f t="shared" si="1"/>
        <v>9</v>
      </c>
      <c r="E18" s="9">
        <f t="shared" si="1"/>
        <v>9</v>
      </c>
      <c r="F18" s="9">
        <f t="shared" si="1"/>
        <v>6</v>
      </c>
      <c r="G18" s="9">
        <f t="shared" si="1"/>
        <v>9</v>
      </c>
      <c r="H18" s="9">
        <f t="shared" si="1"/>
        <v>7</v>
      </c>
      <c r="I18" s="9">
        <f t="shared" si="1"/>
        <v>6</v>
      </c>
      <c r="J18" s="9">
        <f t="shared" si="1"/>
        <v>3</v>
      </c>
      <c r="K18" s="9">
        <f t="shared" si="1"/>
        <v>9</v>
      </c>
      <c r="L18" s="9">
        <f t="shared" si="1"/>
        <v>12</v>
      </c>
      <c r="M18" s="9">
        <f t="shared" si="1"/>
        <v>7</v>
      </c>
      <c r="N18" s="9">
        <f t="shared" si="1"/>
        <v>13</v>
      </c>
      <c r="O18" s="9">
        <f t="shared" si="1"/>
        <v>10</v>
      </c>
      <c r="P18" s="9">
        <f t="shared" si="1"/>
        <v>9</v>
      </c>
      <c r="Q18" s="9">
        <f t="shared" si="1"/>
        <v>12</v>
      </c>
      <c r="R18" s="9">
        <f t="shared" si="1"/>
        <v>6</v>
      </c>
      <c r="S18" s="9">
        <f t="shared" si="1"/>
        <v>8</v>
      </c>
      <c r="T18" s="9">
        <f t="shared" si="1"/>
        <v>14</v>
      </c>
      <c r="U18" s="9">
        <f t="shared" si="1"/>
        <v>15</v>
      </c>
      <c r="V18" s="9">
        <f t="shared" si="1"/>
        <v>12</v>
      </c>
      <c r="W18" s="9">
        <f t="shared" si="1"/>
        <v>11</v>
      </c>
      <c r="X18" s="9">
        <f t="shared" si="1"/>
        <v>8</v>
      </c>
      <c r="Y18" s="9">
        <f t="shared" si="1"/>
        <v>13</v>
      </c>
      <c r="Z18" s="9">
        <f t="shared" si="1"/>
        <v>9</v>
      </c>
      <c r="AA18" s="9">
        <f t="shared" si="1"/>
        <v>11</v>
      </c>
      <c r="AB18" s="9">
        <f t="shared" si="1"/>
        <v>8</v>
      </c>
      <c r="AC18" s="9">
        <f t="shared" si="1"/>
        <v>15</v>
      </c>
      <c r="AD18" s="9">
        <f t="shared" si="1"/>
        <v>12</v>
      </c>
      <c r="AE18" s="9">
        <f>SUM(C18:AD18)</f>
        <v>275</v>
      </c>
    </row>
    <row r="19" spans="2:31">
      <c r="B19" s="8" t="s">
        <v>7</v>
      </c>
      <c r="C19" s="21">
        <f>C18/C17</f>
        <v>3</v>
      </c>
      <c r="D19" s="21">
        <f t="shared" ref="D19:AD19" si="2">D18/D17</f>
        <v>1.125</v>
      </c>
      <c r="E19" s="21">
        <f t="shared" si="2"/>
        <v>0.9</v>
      </c>
      <c r="F19" s="21">
        <f t="shared" si="2"/>
        <v>0.66666666666666663</v>
      </c>
      <c r="G19" s="21">
        <f t="shared" si="2"/>
        <v>1.8</v>
      </c>
      <c r="H19" s="21">
        <f t="shared" si="2"/>
        <v>0.7</v>
      </c>
      <c r="I19" s="21">
        <f t="shared" si="2"/>
        <v>2</v>
      </c>
      <c r="J19" s="21">
        <f t="shared" si="2"/>
        <v>0.5</v>
      </c>
      <c r="K19" s="21">
        <f t="shared" si="2"/>
        <v>1.8</v>
      </c>
      <c r="L19" s="21">
        <f t="shared" si="2"/>
        <v>1.3333333333333333</v>
      </c>
      <c r="M19" s="21">
        <f t="shared" si="2"/>
        <v>1.75</v>
      </c>
      <c r="N19" s="21">
        <f t="shared" si="2"/>
        <v>1.4444444444444444</v>
      </c>
      <c r="O19" s="21">
        <f t="shared" si="2"/>
        <v>1.4285714285714286</v>
      </c>
      <c r="P19" s="21">
        <f t="shared" si="2"/>
        <v>1.8</v>
      </c>
      <c r="Q19" s="21">
        <f t="shared" si="2"/>
        <v>1.5</v>
      </c>
      <c r="R19" s="21">
        <f t="shared" si="2"/>
        <v>2</v>
      </c>
      <c r="S19" s="21">
        <f t="shared" si="2"/>
        <v>1.6</v>
      </c>
      <c r="T19" s="21">
        <f t="shared" si="2"/>
        <v>1.75</v>
      </c>
      <c r="U19" s="21">
        <f t="shared" si="2"/>
        <v>2.1428571428571428</v>
      </c>
      <c r="V19" s="21">
        <f t="shared" si="2"/>
        <v>1.3333333333333333</v>
      </c>
      <c r="W19" s="21">
        <f t="shared" si="2"/>
        <v>1.8333333333333333</v>
      </c>
      <c r="X19" s="21">
        <f t="shared" si="2"/>
        <v>2</v>
      </c>
      <c r="Y19" s="21">
        <f t="shared" si="2"/>
        <v>1.625</v>
      </c>
      <c r="Z19" s="21">
        <f t="shared" si="2"/>
        <v>2.25</v>
      </c>
      <c r="AA19" s="21">
        <f t="shared" si="2"/>
        <v>1.5714285714285714</v>
      </c>
      <c r="AB19" s="21">
        <f t="shared" si="2"/>
        <v>2</v>
      </c>
      <c r="AC19" s="21">
        <f t="shared" si="2"/>
        <v>1.6666666666666667</v>
      </c>
      <c r="AD19" s="21">
        <f t="shared" si="2"/>
        <v>1.7142857142857142</v>
      </c>
      <c r="AE19" s="17"/>
    </row>
    <row r="20" spans="2:31">
      <c r="B20" s="8" t="s">
        <v>8</v>
      </c>
      <c r="C20" s="21">
        <f>AE18/AE17</f>
        <v>1.5027322404371584</v>
      </c>
      <c r="D20" s="21">
        <f>AE18/AE17</f>
        <v>1.5027322404371584</v>
      </c>
      <c r="E20" s="21">
        <f>AE18/AE17</f>
        <v>1.5027322404371584</v>
      </c>
      <c r="F20" s="21">
        <f>AE18/AE17</f>
        <v>1.5027322404371584</v>
      </c>
      <c r="G20" s="21">
        <f>AE18/AE17</f>
        <v>1.5027322404371584</v>
      </c>
      <c r="H20" s="21">
        <f>AE18/AE17</f>
        <v>1.5027322404371584</v>
      </c>
      <c r="I20" s="21">
        <f>AE18/AE17</f>
        <v>1.5027322404371584</v>
      </c>
      <c r="J20" s="21">
        <f>AE18/AE17</f>
        <v>1.5027322404371584</v>
      </c>
      <c r="K20" s="21">
        <f>AE18/AE17</f>
        <v>1.5027322404371584</v>
      </c>
      <c r="L20" s="21">
        <f>AE18/AE17</f>
        <v>1.5027322404371584</v>
      </c>
      <c r="M20" s="21">
        <f>AE18/AE17</f>
        <v>1.5027322404371584</v>
      </c>
      <c r="N20" s="21">
        <f>AE18/AE17</f>
        <v>1.5027322404371584</v>
      </c>
      <c r="O20" s="21">
        <f>AE18/AE17</f>
        <v>1.5027322404371584</v>
      </c>
      <c r="P20" s="21">
        <f>AE18/AE17</f>
        <v>1.5027322404371584</v>
      </c>
      <c r="Q20" s="21">
        <f>AE18/AE17</f>
        <v>1.5027322404371584</v>
      </c>
      <c r="R20" s="21">
        <f>AE18/AE17</f>
        <v>1.5027322404371584</v>
      </c>
      <c r="S20" s="21">
        <f>AE18/AE17</f>
        <v>1.5027322404371584</v>
      </c>
      <c r="T20" s="21">
        <f>AE18/AE17</f>
        <v>1.5027322404371584</v>
      </c>
      <c r="U20" s="21">
        <f>AE18/AE17</f>
        <v>1.5027322404371584</v>
      </c>
      <c r="V20" s="21">
        <f>AE18/AE17</f>
        <v>1.5027322404371584</v>
      </c>
      <c r="W20" s="21">
        <f>AE18/AE17</f>
        <v>1.5027322404371584</v>
      </c>
      <c r="X20" s="21">
        <f>AE18/AE17</f>
        <v>1.5027322404371584</v>
      </c>
      <c r="Y20" s="21">
        <f>AE18/AE17</f>
        <v>1.5027322404371584</v>
      </c>
      <c r="Z20" s="21">
        <f>AE18/AE17</f>
        <v>1.5027322404371584</v>
      </c>
      <c r="AA20" s="21">
        <f>AE18/AE17</f>
        <v>1.5027322404371584</v>
      </c>
      <c r="AB20" s="21">
        <f>AE18/AE17</f>
        <v>1.5027322404371584</v>
      </c>
      <c r="AC20" s="21">
        <f>AE18/AE17</f>
        <v>1.5027322404371584</v>
      </c>
      <c r="AD20" s="21">
        <f>AE18/AE17</f>
        <v>1.5027322404371584</v>
      </c>
      <c r="AE20" s="17"/>
    </row>
    <row r="21" spans="2:31">
      <c r="B21" s="8" t="s">
        <v>9</v>
      </c>
      <c r="C21" s="21">
        <f>C20+3*SQRT(C20/C17)</f>
        <v>3.3415219350416301</v>
      </c>
      <c r="D21" s="21">
        <f t="shared" ref="D21:AD21" si="3">D20+3*SQRT(D20/D17)</f>
        <v>2.8029529026679212</v>
      </c>
      <c r="E21" s="21">
        <f t="shared" si="3"/>
        <v>2.6656849550362698</v>
      </c>
      <c r="F21" s="21">
        <f>F20+3*SQRT(F20/F17)</f>
        <v>2.7285920368401397</v>
      </c>
      <c r="G21" s="21">
        <f t="shared" si="3"/>
        <v>3.1473957418218292</v>
      </c>
      <c r="H21" s="21">
        <f t="shared" si="3"/>
        <v>2.6656849550362698</v>
      </c>
      <c r="I21" s="21">
        <f t="shared" si="3"/>
        <v>3.6259836907631611</v>
      </c>
      <c r="J21" s="21">
        <f t="shared" si="3"/>
        <v>3.0040977391268475</v>
      </c>
      <c r="K21" s="21">
        <f t="shared" si="3"/>
        <v>3.1473957418218292</v>
      </c>
      <c r="L21" s="21">
        <f t="shared" si="3"/>
        <v>2.7285920368401397</v>
      </c>
      <c r="M21" s="21">
        <f t="shared" si="3"/>
        <v>3.3415219350416301</v>
      </c>
      <c r="N21" s="21">
        <f t="shared" si="3"/>
        <v>2.7285920368401397</v>
      </c>
      <c r="O21" s="21">
        <f t="shared" si="3"/>
        <v>2.8927265962291124</v>
      </c>
      <c r="P21" s="21">
        <f t="shared" si="3"/>
        <v>3.1473957418218292</v>
      </c>
      <c r="Q21" s="21">
        <f t="shared" si="3"/>
        <v>2.8029529026679212</v>
      </c>
      <c r="R21" s="21">
        <f t="shared" si="3"/>
        <v>3.6259836907631611</v>
      </c>
      <c r="S21" s="21">
        <f t="shared" si="3"/>
        <v>3.1473957418218292</v>
      </c>
      <c r="T21" s="21">
        <f t="shared" si="3"/>
        <v>2.8029529026679212</v>
      </c>
      <c r="U21" s="21">
        <f t="shared" si="3"/>
        <v>2.8927265962291124</v>
      </c>
      <c r="V21" s="21">
        <f t="shared" si="3"/>
        <v>2.7285920368401397</v>
      </c>
      <c r="W21" s="21">
        <f t="shared" si="3"/>
        <v>3.0040977391268475</v>
      </c>
      <c r="X21" s="21">
        <f t="shared" si="3"/>
        <v>3.3415219350416301</v>
      </c>
      <c r="Y21" s="21">
        <f t="shared" si="3"/>
        <v>2.8029529026679212</v>
      </c>
      <c r="Z21" s="21">
        <f t="shared" si="3"/>
        <v>3.3415219350416301</v>
      </c>
      <c r="AA21" s="21">
        <f t="shared" si="3"/>
        <v>2.8927265962291124</v>
      </c>
      <c r="AB21" s="21">
        <f t="shared" si="3"/>
        <v>3.3415219350416301</v>
      </c>
      <c r="AC21" s="21">
        <f t="shared" si="3"/>
        <v>2.7285920368401397</v>
      </c>
      <c r="AD21" s="21">
        <f t="shared" si="3"/>
        <v>2.8927265962291124</v>
      </c>
      <c r="AE21" s="2"/>
    </row>
    <row r="22" spans="2:31">
      <c r="B22" s="8" t="s">
        <v>10</v>
      </c>
      <c r="C22" s="21">
        <f>IF(C20-3*SQRT(C20/C17)&gt;0,C20-3*SQRT(C20/C17),0)</f>
        <v>0</v>
      </c>
      <c r="D22" s="21">
        <f t="shared" ref="D22:AD22" si="4">IF(D20-3*SQRT(D20/D17)&gt;0,D20-3*SQRT(D20/D17),0)</f>
        <v>0.20251157820639576</v>
      </c>
      <c r="E22" s="21">
        <f t="shared" si="4"/>
        <v>0.33977952583804694</v>
      </c>
      <c r="F22" s="21">
        <f t="shared" si="4"/>
        <v>0.27687244403417721</v>
      </c>
      <c r="G22" s="21">
        <f t="shared" si="4"/>
        <v>0</v>
      </c>
      <c r="H22" s="21">
        <f t="shared" si="4"/>
        <v>0.33977952583804694</v>
      </c>
      <c r="I22" s="21">
        <f t="shared" si="4"/>
        <v>0</v>
      </c>
      <c r="J22" s="21">
        <f t="shared" si="4"/>
        <v>1.3667417474694243E-3</v>
      </c>
      <c r="K22" s="21">
        <f t="shared" si="4"/>
        <v>0</v>
      </c>
      <c r="L22" s="21">
        <f t="shared" si="4"/>
        <v>0.27687244403417721</v>
      </c>
      <c r="M22" s="21">
        <f t="shared" si="4"/>
        <v>0</v>
      </c>
      <c r="N22" s="21">
        <f t="shared" si="4"/>
        <v>0.27687244403417721</v>
      </c>
      <c r="O22" s="21">
        <f t="shared" si="4"/>
        <v>0.11273788464520429</v>
      </c>
      <c r="P22" s="21">
        <f t="shared" si="4"/>
        <v>0</v>
      </c>
      <c r="Q22" s="21">
        <f t="shared" si="4"/>
        <v>0.20251157820639576</v>
      </c>
      <c r="R22" s="21">
        <f t="shared" si="4"/>
        <v>0</v>
      </c>
      <c r="S22" s="21">
        <f t="shared" si="4"/>
        <v>0</v>
      </c>
      <c r="T22" s="21">
        <f t="shared" si="4"/>
        <v>0.20251157820639576</v>
      </c>
      <c r="U22" s="21">
        <f t="shared" si="4"/>
        <v>0.11273788464520429</v>
      </c>
      <c r="V22" s="21">
        <f t="shared" si="4"/>
        <v>0.27687244403417721</v>
      </c>
      <c r="W22" s="21">
        <f t="shared" si="4"/>
        <v>1.3667417474694243E-3</v>
      </c>
      <c r="X22" s="21">
        <f t="shared" si="4"/>
        <v>0</v>
      </c>
      <c r="Y22" s="21">
        <f t="shared" si="4"/>
        <v>0.20251157820639576</v>
      </c>
      <c r="Z22" s="21">
        <f t="shared" si="4"/>
        <v>0</v>
      </c>
      <c r="AA22" s="21">
        <f t="shared" si="4"/>
        <v>0.11273788464520429</v>
      </c>
      <c r="AB22" s="21">
        <f t="shared" si="4"/>
        <v>0</v>
      </c>
      <c r="AC22" s="21">
        <f t="shared" si="4"/>
        <v>0.27687244403417721</v>
      </c>
      <c r="AD22" s="21">
        <f t="shared" si="4"/>
        <v>0.11273788464520429</v>
      </c>
      <c r="AE22" s="2"/>
    </row>
    <row r="25" spans="2:31" ht="15.75">
      <c r="B25" s="25" t="s">
        <v>11</v>
      </c>
      <c r="C25" s="25" t="s">
        <v>12</v>
      </c>
      <c r="D25" s="28"/>
      <c r="E25" s="27"/>
    </row>
    <row r="43" spans="2:7">
      <c r="B43" s="22"/>
      <c r="C43" s="1"/>
    </row>
    <row r="44" spans="2:7">
      <c r="B44" s="22"/>
    </row>
    <row r="47" spans="2:7" ht="15.75">
      <c r="B47" s="29" t="s">
        <v>13</v>
      </c>
      <c r="C47" s="29" t="s">
        <v>16</v>
      </c>
      <c r="D47" s="30"/>
      <c r="E47" s="31"/>
      <c r="F47" s="31"/>
      <c r="G47" s="31"/>
    </row>
    <row r="49" spans="4:15">
      <c r="D49" s="23" t="s">
        <v>17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</sheetData>
  <mergeCells count="1">
    <mergeCell ref="D49:O4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bensaid</dc:creator>
  <cp:lastModifiedBy>Abhishek</cp:lastModifiedBy>
  <dcterms:created xsi:type="dcterms:W3CDTF">2005-03-18T15:56:38Z</dcterms:created>
  <dcterms:modified xsi:type="dcterms:W3CDTF">2012-04-20T23:59:55Z</dcterms:modified>
</cp:coreProperties>
</file>